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A65BB4DB-2416-42D0-8B59-18C386BC08FA}" xr6:coauthVersionLast="47" xr6:coauthVersionMax="47" xr10:uidLastSave="{00000000-0000-0000-0000-000000000000}"/>
  <bookViews>
    <workbookView xWindow="-120" yWindow="-120" windowWidth="20730" windowHeight="11160" tabRatio="863" firstSheet="10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63" i="62" s="1"/>
  <c r="C48" i="62" s="1"/>
  <c r="C126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<sst xmlns="http://schemas.openxmlformats.org/spreadsheetml/2006/main" count="951" uniqueCount="674">
  <si>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</si>
  <si>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</si>
  <si>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</si>
  <si>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</si>
  <si>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</si>
  <si>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</si>
  <si>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</si>
  <si>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</si>
  <si>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</si>
  <si>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</si>
  <si>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</si>
  <si>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</si>
  <si>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</si>
  <si>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</si>
  <si>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</si>
  <si>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</si>
  <si>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</si>
  <si>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</si>
  <si>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</si>
  <si>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</si>
  <si>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</si>
  <si>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</si>
  <si>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</si>
  <si>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</si>
  <si>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</si>
  <si>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</si>
  <si>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</si>
  <si>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</si>
  <si>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</si>
  <si>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</si>
  <si>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</si>
  <si>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</si>
  <si>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</si>
  <si>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</si>
  <si>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</si>
  <si>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</si>
  <si>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</si>
  <si>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</si>
  <si>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</si>
  <si>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</si>
  <si>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</si>
  <si>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</si>
  <si>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</si>
  <si>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</si>
  <si>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</si>
  <si>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</si>
  <si>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</si>
  <si>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</si>
  <si>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</si>
  <si>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</si>
  <si>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</si>
  <si>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</si>
  <si>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</si>
  <si>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</si>
  <si>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</si>
  <si>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</si>
  <si>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</si>
  <si>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</si>
  <si>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</si>
  <si>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</si>
  <si>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</si>
  <si>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</si>
  <si>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</si>
  <si>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</si>
  <si>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</si>
  <si>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</si>
  <si>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</si>
  <si>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</si>
  <si>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</si>
  <si>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</si>
  <si>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</si>
  <si>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</si>
  <si>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</si>
  <si>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</si>
  <si>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</si>
  <si>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</si>
  <si>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</si>
  <si>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</si>
  <si>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</si>
  <si>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</si>
  <si>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</si>
  <si>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</si>
  <si>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</si>
  <si>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</si>
  <si>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</si>
  <si>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</si>
  <si>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</si>
  <si>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</si>
  <si>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</si>
  <si>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</si>
  <si>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</si>
  <si>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</si>
  <si>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</si>
  <si>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</si>
  <si>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</si>
  <si>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</si>
  <si>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</si>
  <si>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</si>
  <si>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</si>
  <si>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</si>
  <si>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</si>
  <si>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</si>
  <si>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</si>
  <si>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</si>
  <si>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</si>
  <si>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</si>
  <si>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</si>
  <si>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</si>
  <si>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</si>
  <si>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</si>
  <si>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</si>
  <si>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</si>
  <si>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</si>
  <si>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</si>
  <si>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</si>
  <si>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</si>
  <si>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</si>
  <si>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</si>
  <si>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</si>
  <si>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</si>
  <si>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</si>
  <si>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</si>
  <si>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</si>
  <si>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</si>
  <si>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</si>
  <si>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</si>
  <si>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</si>
  <si>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</si>
  <si>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</si>
  <si>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</si>
  <si>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</si>
  <si>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</si>
  <si>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</si>
  <si>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</si>
  <si>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</si>
  <si>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</si>
  <si>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</si>
  <si>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</si>
  <si>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</si>
  <si>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</si>
  <si>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</si>
  <si>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</si>
  <si>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</si>
  <si>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</si>
  <si>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</si>
  <si>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</si>
  <si>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</si>
  <si>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</si>
  <si>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</si>
  <si>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</si>
  <si>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</si>
  <si>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</si>
  <si>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</si>
  <si>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</si>
  <si>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</si>
  <si>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</si>
  <si>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</si>
  <si>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</si>
  <si>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</si>
  <si>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</si>
  <si>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</si>
  <si>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</si>
  <si>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</si>
  <si>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</si>
  <si>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</si>
  <si>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</si>
  <si>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</si>
  <si>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</si>
  <si>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</si>
  <si>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</si>
  <si>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</si>
  <si>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</si>
  <si>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</si>
  <si>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</si>
  <si>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</si>
  <si>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</si>
  <si>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</si>
  <si>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</si>
  <si>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</si>
  <si>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</si>
  <si>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</si>
  <si>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</si>
  <si>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</si>
  <si>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</si>
  <si>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</si>
  <si>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</si>
  <si>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</si>
  <si>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</si>
  <si>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</si>
  <si>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</si>
  <si>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</si>
  <si>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</si>
  <si>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</si>
  <si>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</si>
  <si>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</si>
  <si>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</si>
  <si>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</si>
  <si>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</si>
  <si>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</si>
  <si>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</si>
  <si>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</si>
  <si>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</si>
  <si>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</si>
  <si>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</si>
  <si>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</si>
  <si>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</si>
  <si>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</si>
  <si>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</si>
  <si>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</si>
  <si>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</si>
  <si>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</si>
  <si>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</si>
  <si>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</si>
  <si>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</si>
  <si>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</si>
  <si>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</si>
  <si>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</si>
  <si>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</si>
  <si>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</si>
  <si>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</si>
  <si>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</si>
  <si>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</si>
  <si>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</si>
  <si>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</si>
  <si>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</si>
  <si>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</si>
  <si>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</si>
  <si>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</si>
  <si>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</si>
  <si>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</si>
  <si>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</si>
  <si>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</si>
  <si>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</si>
  <si>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</si>
  <si>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</si>
  <si>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</si>
  <si>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</si>
  <si>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</si>
  <si>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</si>
  <si>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</si>
  <si>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</si>
  <si>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</si>
  <si>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</si>
  <si>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</si>
  <si>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</si>
  <si>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</si>
  <si>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</si>
  <si>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</si>
  <si>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</si>
  <si>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</si>
  <si>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</si>
  <si>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</si>
  <si>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</si>
  <si>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</si>
  <si>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</si>
  <si>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</si>
  <si>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</si>
  <si>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</si>
  <si>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</si>
  <si>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</si>
  <si>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</si>
  <si>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</si>
  <si>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</si>
  <si>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</si>
  <si>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</si>
  <si>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</si>
  <si>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</si>
  <si>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</si>
  <si>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</si>
  <si>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</si>
  <si>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</si>
  <si>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</si>
  <si>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</si>
  <si>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</si>
  <si>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</si>
  <si>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</si>
  <si>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</si>
  <si>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</si>
  <si>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</si>
  <si>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</si>
  <si>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</si>
  <si>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</si>
  <si>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</si>
  <si>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</si>
  <si>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</si>
  <si>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</si>
  <si>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</si>
  <si>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</si>
  <si>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</si>
  <si>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</si>
  <si>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</si>
  <si>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</si>
  <si>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</si>
  <si>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</si>
  <si>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</si>
  <si>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</si>
  <si>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</si>
  <si>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</si>
  <si>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</si>
  <si>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</si>
  <si>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</si>
  <si>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</si>
  <si>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</si>
  <si>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</si>
  <si>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</si>
  <si>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</si>
  <si>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</si>
  <si>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</si>
  <si>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</si>
  <si>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</si>
  <si>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</si>
  <si>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</si>
  <si>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</si>
  <si>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</si>
  <si>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</si>
  <si>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</si>
  <si>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</si>
  <si>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</si>
  <si>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</si>
  <si>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</si>
  <si>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</si>
  <si>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</si>
  <si>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</si>
  <si>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</si>
  <si>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</si>
  <si>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</si>
  <si>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</si>
  <si>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</si>
  <si>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</si>
  <si>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</si>
  <si>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</si>
  <si>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</si>
  <si>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</si>
  <si>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</si>
  <si>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</si>
  <si>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</si>
  <si>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</si>
  <si>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</si>
  <si>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</si>
  <si>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</si>
  <si>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</si>
  <si>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</si>
  <si>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</si>
  <si>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</si>
  <si>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</si>
  <si>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</si>
  <si>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</si>
  <si>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</si>
  <si>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</si>
  <si>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</si>
  <si>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</si>
  <si>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</si>
  <si>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</si>
  <si>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</si>
  <si>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</si>
  <si>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</si>
  <si>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</si>
  <si>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</si>
  <si>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</si>
  <si>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</si>
  <si>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</si>
  <si>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</si>
  <si>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</si>
  <si>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</si>
  <si>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</si>
  <si>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</si>
  <si>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</si>
  <si>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</si>
  <si>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</si>
  <si>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</si>
  <si>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</si>
  <si>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</si>
  <si>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</si>
  <si>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</si>
  <si>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</si>
  <si>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</si>
  <si>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</si>
  <si>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</si>
  <si>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</si>
  <si>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</si>
  <si>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</si>
  <si>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</si>
  <si>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</si>
  <si>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</si>
  <si>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</si>
  <si>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</si>
  <si>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</si>
  <si>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</si>
  <si>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</si>
  <si>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</si>
  <si>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</si>
  <si>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</si>
  <si>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</si>
  <si>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</si>
  <si>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</si>
  <si>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</si>
  <si>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</si>
  <si>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</si>
  <si>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</si>
  <si>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</si>
  <si>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</si>
  <si>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</si>
  <si>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</si>
  <si>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</si>
  <si>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</si>
  <si>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</si>
  <si>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</si>
  <si>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</si>
  <si>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</si>
  <si>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</si>
  <si>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</si>
  <si>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</si>
  <si>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</si>
  <si>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</si>
  <si>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</si>
  <si>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</si>
  <si>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</si>
  <si>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</si>
  <si>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</si>
  <si>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</si>
  <si>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</si>
  <si>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</si>
  <si>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</si>
  <si>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</si>
  <si>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</si>
  <si>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</si>
  <si>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</si>
  <si>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</si>
  <si>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</si>
  <si>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</si>
  <si>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</si>
  <si>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</si>
  <si>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</si>
  <si>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</si>
  <si>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</si>
  <si>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</si>
  <si>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</si>
  <si>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</si>
  <si>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</si>
  <si>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</si>
  <si>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</si>
  <si>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</si>
  <si>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</si>
  <si>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</si>
  <si>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</si>
  <si>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</si>
  <si>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</si>
  <si>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</si>
  <si>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</si>
  <si>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</si>
  <si>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</si>
  <si>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</si>
  <si>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</si>
  <si>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</si>
  <si>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</si>
  <si>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</si>
  <si>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</si>
  <si>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</si>
  <si>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</si>
  <si>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</si>
  <si>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</si>
  <si>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</si>
  <si>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</si>
  <si>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</si>
  <si>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</si>
  <si>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</si>
  <si>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</si>
  <si>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</si>
  <si>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</si>
  <si>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</si>
  <si>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</si>
  <si>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</si>
  <si>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</si>
  <si>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</si>
  <si>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</si>
  <si>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</si>
  <si>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</si>
  <si>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</si>
  <si>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</si>
  <si>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</si>
  <si>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</si>
  <si>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</si>
  <si>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</si>
  <si>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</si>
  <si>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</si>
  <si>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</si>
  <si>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</si>
  <si>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</si>
  <si>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</si>
  <si>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</si>
  <si>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</si>
  <si>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</si>
  <si>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</si>
  <si>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</si>
  <si>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</si>
  <si>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</si>
  <si>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</si>
  <si>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</si>
  <si>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</si>
  <si>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</si>
  <si>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</si>
  <si>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</si>
  <si>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</si>
  <si>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</si>
  <si>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</si>
  <si>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</si>
  <si>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</si>
  <si>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</si>
  <si>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</si>
  <si>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</si>
  <si>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</si>
  <si>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</si>
  <si>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</si>
  <si>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</si>
  <si>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</si>
  <si>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</si>
  <si>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</si>
  <si>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</si>
  <si>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</si>
  <si>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</si>
  <si>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</si>
  <si>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</si>
  <si>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</si>
  <si>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</si>
  <si>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</si>
  <si>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</si>
  <si>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</si>
  <si>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</si>
  <si>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</si>
  <si>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</si>
  <si>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</si>
  <si>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</si>
  <si>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</si>
  <si>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</si>
  <si>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</si>
  <si>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</si>
  <si>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</si>
  <si>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</si>
  <si>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</si>
  <si>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</si>
  <si>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</si>
  <si>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</si>
  <si>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</si>
  <si>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</si>
  <si>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</si>
  <si>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</si>
  <si>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</si>
  <si>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</si>
  <si>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</si>
  <si>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</si>
  <si>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</si>
  <si>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</si>
  <si>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</si>
  <si>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</si>
  <si>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</si>
  <si>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</si>
  <si>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</si>
  <si>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</si>
  <si>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</si>
  <si>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</si>
  <si>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</si>
  <si>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</si>
  <si>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</si>
  <si>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</si>
  <si>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</si>
  <si>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</si>
  <si>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</si>
  <si>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</si>
  <si>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</si>
  <si>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</si>
  <si>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</si>
  <si>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</si>
  <si>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</si>
  <si>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</si>
  <si>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</si>
  <si>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</si>
  <si>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</si>
  <si>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</si>
  <si>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</si>
  <si>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</si>
  <si>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</si>
  <si>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</si>
  <si>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</si>
  <si>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</si>
  <si>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</si>
  <si>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</si>
  <si>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</si>
  <si>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</si>
  <si>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</si>
  <si>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</si>
  <si>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</si>
  <si>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</si>
  <si>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</si>
  <si>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</si>
  <si>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</si>
  <si>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</si>
  <si>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</si>
  <si>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</si>
  <si>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</si>
  <si>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</si>
  <si>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</si>
  <si>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</si>
  <si>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</si>
  <si>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</si>
  <si>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</si>
  <si>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</si>
  <si>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</si>
  <si>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</si>
  <si>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</si>
  <si>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</si>
  <si>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</si>
  <si>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</si>
  <si>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</si>
  <si>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</si>
  <si>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</si>
  <si>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</si>
  <si>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</si>
  <si>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</si>
  <si>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</si>
  <si>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</si>
  <si>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</si>
  <si>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</si>
  <si>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</si>
  <si>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</si>
  <si>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</si>
  <si>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</si>
  <si>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</si>
  <si>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</si>
  <si>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</si>
  <si>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</si>
  <si>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</si>
  <si>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</si>
  <si>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</si>
  <si>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</si>
  <si>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</si>
  <si>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</si>
  <si>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</si>
  <si>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</si>
  <si>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</si>
  <si>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</si>
  <si>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</si>
  <si>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</si>
  <si>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</si>
  <si>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</si>
  <si>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</si>
  <si>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</si>
  <si>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</si>
  <si>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</si>
  <si>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</si>
  <si>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</si>
  <si>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</si>
  <si>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</si>
  <si>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</si>
  <si>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</si>
  <si>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</si>
  <si>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</si>
  <si>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</si>
  <si>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</si>
  <si>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</si>
  <si>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</si>
  <si>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</si>
  <si>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</si>
  <si>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</si>
  <si>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</si>
  <si>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</si>
  <si>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</si>
  <si>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</si>
  <si>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</si>
  <si>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</si>
  <si>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</si>
  <si>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</si>
  <si>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</si>
  <si>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Vivienda  de Moroleón,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</si>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</sst>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7586032.4699999997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7586032.4699999997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7586032.4700000007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122.78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7354187.6900000004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231722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-7586032.4700000007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716092.8</v>
      </c>
      <c r="E40" s="34">
        <v>-358046.4</v>
      </c>
      <c r="F40" s="34">
        <f t="shared" si="0"/>
        <v>358046.4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16962257.510000002</v>
      </c>
      <c r="E41" s="34">
        <v>-17704362.75</v>
      </c>
      <c r="F41" s="34">
        <f t="shared" si="0"/>
        <v>-742105.23999999836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15940182.619999999</v>
      </c>
      <c r="E42" s="34">
        <v>-7970091.3099999996</v>
      </c>
      <c r="F42" s="34">
        <f t="shared" si="0"/>
        <v>7970091.3099999996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9682207.1300000008</v>
      </c>
      <c r="E43" s="34">
        <v>-9682207.1300000008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1048087.33</v>
      </c>
      <c r="E44" s="34">
        <v>-8634119.8000000007</v>
      </c>
      <c r="F44" s="34">
        <f t="shared" si="0"/>
        <v>-7586032.4700000007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-358046.4</v>
      </c>
      <c r="F45" s="34">
        <f t="shared" si="0"/>
        <v>-358046.4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18081782.879999999</v>
      </c>
      <c r="E46" s="34">
        <v>-11190012.539999999</v>
      </c>
      <c r="F46" s="34">
        <f t="shared" si="0"/>
        <v>6891770.3399999999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8440404.3100000005</v>
      </c>
      <c r="E47" s="34">
        <v>-16410495.619999999</v>
      </c>
      <c r="F47" s="34">
        <f t="shared" si="0"/>
        <v>-7970091.3099999987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4062849.09</v>
      </c>
      <c r="E48" s="34">
        <v>-4062849.09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4062849.09</v>
      </c>
      <c r="E49" s="34">
        <v>-4062849.09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4062849.09</v>
      </c>
      <c r="E50" s="34">
        <v>-4062849.09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2749608.23</v>
      </c>
      <c r="E51" s="34">
        <v>-1313240.8600000001</v>
      </c>
      <c r="F51" s="34">
        <f t="shared" si="0"/>
        <v>1436367.3699999999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5129.71</v>
      </c>
      <c r="D15" s="24">
        <v>5129.71</v>
      </c>
      <c r="E15" s="24">
        <v>5129.71</v>
      </c>
      <c r="F15" s="24">
        <v>5129.71</v>
      </c>
      <c r="G15" s="24">
        <v>5129.71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44139.47</v>
      </c>
      <c r="D20" s="24">
        <v>44139.47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5920499.3899999997</v>
      </c>
      <c r="D23" s="24">
        <v>5920499.3899999997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1366851.58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1000000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64235.54</v>
      </c>
      <c r="D62" s="24">
        <f t="shared" ref="D62:E62" si="0">SUM(D63:D70)</f>
        <v>0</v>
      </c>
      <c r="E62" s="24">
        <f t="shared" si="0"/>
        <v>-41423.06</v>
      </c>
    </row>
    <row r="63" spans="1:9" x14ac:dyDescent="0.2">
      <c r="A63" s="22">
        <v>1241</v>
      </c>
      <c r="B63" s="20" t="s">
        <v>239</v>
      </c>
      <c r="C63" s="24">
        <v>59485.54</v>
      </c>
      <c r="D63" s="24">
        <v>0</v>
      </c>
      <c r="E63" s="24">
        <v>-40783.339999999997</v>
      </c>
    </row>
    <row r="64" spans="1:9" x14ac:dyDescent="0.2">
      <c r="A64" s="22">
        <v>1242</v>
      </c>
      <c r="B64" s="20" t="s">
        <v>240</v>
      </c>
      <c r="C64" s="24">
        <v>3100</v>
      </c>
      <c r="D64" s="24">
        <v>0</v>
      </c>
      <c r="E64" s="24">
        <v>-309.95999999999998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1649</v>
      </c>
      <c r="D68" s="24">
        <v>0</v>
      </c>
      <c r="E68" s="24">
        <v>-329.76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25212</v>
      </c>
      <c r="D74" s="24">
        <f>SUM(D75:D79)</f>
        <v>0</v>
      </c>
      <c r="E74" s="24">
        <f>SUM(E75:E79)</f>
        <v>23332.7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25212</v>
      </c>
      <c r="D78" s="24">
        <v>0</v>
      </c>
      <c r="E78" s="24">
        <v>23332.7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26056.89</v>
      </c>
      <c r="D110" s="24">
        <f>SUM(D111:D119)</f>
        <v>26056.89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31.44</v>
      </c>
      <c r="D112" s="24">
        <f t="shared" ref="D112:D119" si="1">C112</f>
        <v>31.44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7523.1</v>
      </c>
      <c r="D117" s="24">
        <f t="shared" si="1"/>
        <v>7523.1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14875.35</v>
      </c>
      <c r="D119" s="24">
        <f t="shared" si="1"/>
        <v>14875.35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7354310.4700000007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122.78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122.78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7354187.6900000004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7354187.6900000004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231722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231722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231722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436367.37000000005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436367.37000000005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367554.55000000005</v>
      </c>
      <c r="D100" s="57">
        <f t="shared" ref="D100:D163" si="0">C100/$C$98</f>
        <v>0.84230530344191412</v>
      </c>
      <c r="E100" s="56"/>
    </row>
    <row r="101" spans="1:5" x14ac:dyDescent="0.2">
      <c r="A101" s="54">
        <v>5111</v>
      </c>
      <c r="B101" s="51" t="s">
        <v>363</v>
      </c>
      <c r="C101" s="55">
        <v>181805.98</v>
      </c>
      <c r="D101" s="57">
        <f t="shared" si="0"/>
        <v>0.41663513933225571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35838.410000000003</v>
      </c>
      <c r="D103" s="57">
        <f t="shared" si="0"/>
        <v>8.2128986867189446E-2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149910.16</v>
      </c>
      <c r="D105" s="57">
        <f t="shared" si="0"/>
        <v>0.34354117724246885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0</v>
      </c>
      <c r="D107" s="57">
        <f t="shared" si="0"/>
        <v>0</v>
      </c>
      <c r="E107" s="56"/>
    </row>
    <row r="108" spans="1:5" x14ac:dyDescent="0.2">
      <c r="A108" s="54">
        <v>5121</v>
      </c>
      <c r="B108" s="51" t="s">
        <v>370</v>
      </c>
      <c r="C108" s="55">
        <v>0</v>
      </c>
      <c r="D108" s="57">
        <f t="shared" si="0"/>
        <v>0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>
        <f t="shared" si="0"/>
        <v>0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68812.820000000007</v>
      </c>
      <c r="D117" s="57">
        <f t="shared" si="0"/>
        <v>0.15769469655808591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59850.36</v>
      </c>
      <c r="D120" s="57">
        <f t="shared" si="0"/>
        <v>0.13715590145981812</v>
      </c>
      <c r="E120" s="56"/>
    </row>
    <row r="121" spans="1:5" x14ac:dyDescent="0.2">
      <c r="A121" s="54">
        <v>5134</v>
      </c>
      <c r="B121" s="51" t="s">
        <v>383</v>
      </c>
      <c r="C121" s="55">
        <v>2932.46</v>
      </c>
      <c r="D121" s="57">
        <f t="shared" si="0"/>
        <v>6.7201633339358064E-3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1855</v>
      </c>
      <c r="D124" s="57">
        <f t="shared" si="0"/>
        <v>4.2510052940026195E-3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4175</v>
      </c>
      <c r="D126" s="57">
        <f t="shared" si="0"/>
        <v>9.5676264703293459E-3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4340613.0599999996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7149665.0999999996</v>
      </c>
    </row>
    <row r="15" spans="1:5" x14ac:dyDescent="0.2">
      <c r="A15" s="33">
        <v>3220</v>
      </c>
      <c r="B15" s="29" t="s">
        <v>473</v>
      </c>
      <c r="C15" s="34">
        <v>-1836458.91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2318564.21</v>
      </c>
      <c r="D9" s="34">
        <v>1334600.05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2318564.21</v>
      </c>
      <c r="D15" s="135">
        <f>SUM(D8:D14)</f>
        <v>1334600.05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1000000</v>
      </c>
      <c r="D20" s="135">
        <f>SUM(D21:D27)</f>
        <v>1000000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1000000</v>
      </c>
      <c r="D25" s="132">
        <v>1000000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1000000</v>
      </c>
      <c r="D43" s="135">
        <f>D20+D28+D37</f>
        <v>1000000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7149665.0999999996</v>
      </c>
      <c r="D47" s="135">
        <v>627381.53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940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940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940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7149665.0999999996</v>
      </c>
      <c r="D126" s="135">
        <f>D47+D48+D104-D110-D113</f>
        <v>628321.53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2019-02-13T21:19:08Z</cp:lastPrinted>
  <dcterms:created xsi:type="dcterms:W3CDTF">2012-12-11T20:36:24Z</dcterms:created>
  <dcterms:modified xsi:type="dcterms:W3CDTF">2022-10-26T16:44:49Z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